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81" sheetId="4" r:id="rId4"/>
  </sheets>
  <definedNames/>
  <calcPr/>
  <webPublishing/>
</workbook>
</file>

<file path=xl/sharedStrings.xml><?xml version="1.0" encoding="utf-8"?>
<sst xmlns="http://schemas.openxmlformats.org/spreadsheetml/2006/main" count="824" uniqueCount="266">
  <si>
    <t>ASPE10</t>
  </si>
  <si>
    <t>S</t>
  </si>
  <si>
    <t>Soupis prací objektu</t>
  </si>
  <si>
    <t xml:space="preserve">Stavba: </t>
  </si>
  <si>
    <t>VD04023</t>
  </si>
  <si>
    <t>III/05531 Hrušky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</si>
  <si>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</si>
  <si>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</si>
  <si>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</si>
  <si>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</si>
  <si>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</si>
  <si>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</si>
  <si>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</si>
  <si>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</si>
  <si>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</si>
  <si>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</si>
  <si>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</si>
  <si>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</si>
  <si>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</si>
  <si>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</si>
  <si>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</si>
  <si>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</si>
  <si>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</si>
  <si>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</si>
  <si>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</si>
  <si>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</si>
  <si>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</si>
  <si>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</si>
  <si>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</si>
  <si>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</si>
  <si>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</si>
  <si>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</si>
  <si>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</si>
  <si>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</si>
  <si>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</si>
  <si>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</si>
  <si>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</si>
  <si>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</si>
  <si>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</si>
  <si>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</si>
  <si>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</si>
  <si>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</si>
  <si>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</si>
  <si>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</si>
  <si>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</si>
  <si>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</si>
  <si>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</si>
  <si>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</si>
  <si>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</si>
  <si>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</si>
  <si>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</si>
  <si>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</si>
  <si>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</si>
  <si>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</si>
  <si>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</si>
  <si>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</si>
  <si>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</si>
  <si>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</si>
  <si>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</si>
  <si>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</si>
  <si>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</si>
  <si>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</si>
  <si>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</si>
  <si>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</si>
  <si>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</si>
  <si>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</si>
  <si>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</si>
  <si>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</si>
  <si>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</si>
  <si>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</si>
  <si>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</si>
  <si>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</si>
  <si>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</si>
  <si>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18</t>
  </si>
  <si>
    <t>00018</t>
  </si>
  <si>
    <t>Návrh technologického postupu prací - popsáno v obchodních podmínkách</t>
  </si>
  <si>
    <t>SO 101</t>
  </si>
  <si>
    <t>Silnice</t>
  </si>
  <si>
    <t>014102</t>
  </si>
  <si>
    <t>POPLATKY ZA SKLÁDKU</t>
  </si>
  <si>
    <t>T</t>
  </si>
  <si>
    <t>zemina a kamenivo</t>
  </si>
  <si>
    <t>dle pol. 17120.1 4,130*2=8,260 [A] 
dle pol. 17120.2 (0,07*48,4+0,07*38,2)*2=12,124 [B] 
dle pol. 12922 ((0,09*275,5)+(0,07*275,5))*2=88,160 [C] 
Celkem: A+B+C=108,544 [D]</t>
  </si>
  <si>
    <t>zahrnuje veškeré poplatky provozovateli skládky související s uložením odpadu na skládce.</t>
  </si>
  <si>
    <t>beton</t>
  </si>
  <si>
    <t>dle pol.113524 48,400*0,205=9,922 [A] 
dle pol.113564 38,2*0,115=4,393 [B] 
Celkem: A+B=14,315 [C]</t>
  </si>
  <si>
    <t>asfalt</t>
  </si>
  <si>
    <t>dle pol. 113137 26,164*2,4=62,794 [A]</t>
  </si>
  <si>
    <t>Zemní práce</t>
  </si>
  <si>
    <t>113137</t>
  </si>
  <si>
    <t>ODSTRANĚNÍ KRYTU ZPEVNĚNÝCH PLOCH S ASFALT POJIVEM, ODVOZ DO 16KM</t>
  </si>
  <si>
    <t>M3</t>
  </si>
  <si>
    <t>výměra dle Microstation</t>
  </si>
  <si>
    <t>odbourání asfaltu pro nové obruby tl.310mm š.400mm 0,31*0,4*(162,7+48,3)=26,164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</si>
  <si>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</si>
  <si>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113524</t>
  </si>
  <si>
    <t>ODSTRANĚNÍ CHODNÍKOVÝCH A SILNIČNÍCH OBRUBNÍKŮ BETONOVÝCH, ODVOZ DO 5KM</t>
  </si>
  <si>
    <t>M</t>
  </si>
  <si>
    <t>včetně bet. patky 
odstranění obrub  
výměra dle Microstation</t>
  </si>
  <si>
    <t>stávající obruba 38,2+7,2+3=48,400 [A]</t>
  </si>
  <si>
    <t>11352B</t>
  </si>
  <si>
    <t>ODSTRANĚNÍ CHODNÍKOVÝCH A SILNIČNÍCH OBRUBNÍKŮ BETONOVÝCH - DOPRAVA</t>
  </si>
  <si>
    <t>tkm</t>
  </si>
  <si>
    <t>dalších 11 km 11*0,205*48,400=109,142 [A]</t>
  </si>
  <si>
    <t>Položka zahrnuje samostatnou dopravu suti a vybouraných hmot. Množství se určí jako součin hmotnosti [t] a požadované vzdálenosti [km].</t>
  </si>
  <si>
    <t>7</t>
  </si>
  <si>
    <t>113564</t>
  </si>
  <si>
    <t>ODSTRANĚNÍ OBRUB Z DLAŽEBNÍCH KOSTEK DVOJITÝCH, ODVOZ DO 5KM</t>
  </si>
  <si>
    <t>kostka u obruby 38,2=38,200 [A]</t>
  </si>
  <si>
    <t>11356B</t>
  </si>
  <si>
    <t>ODSTRANĚNÍ OBRUB Z DLAŽEBNÍCH KOSTEK DVOJITÝCH - DOPRAVA</t>
  </si>
  <si>
    <t>dalších 11 km 11*0,115*38,2=48,323 [A]</t>
  </si>
  <si>
    <t>11372</t>
  </si>
  <si>
    <t>FRÉZOVÁNÍ ZPEVNĚNÝCH PLOCH ASFALTOVÝCH</t>
  </si>
  <si>
    <t>odvoz a likvidace zbytku Rmat v režii zhotovitele  
výměra dle Microstation</t>
  </si>
  <si>
    <t>stávající asfaltový kryt tl.90mm 0,09*2985=268,650 [A] 
zpětné využití -27,55=-27,550 [B] 
Celkem: A+B=241,100 [C]</t>
  </si>
  <si>
    <t>Položka zahrnuje veškerou manipulaci s vybouranou sutí a s vybouranými hmotami.</t>
  </si>
  <si>
    <t>Rmateriál bude využit ke zpevnění krajnic 27,55m3 pol.56962  
výměra dle Microstation</t>
  </si>
  <si>
    <t>zpětné využití 27,55=27,550 [A]</t>
  </si>
  <si>
    <t>Položka zahrnuje veškerou manipulaci s vybouranou sutí a s vybouranými hmotami,vč. uložení na meziskládku. Nezahrnuje poplatek za skládku</t>
  </si>
  <si>
    <t>11</t>
  </si>
  <si>
    <t>122737</t>
  </si>
  <si>
    <t>ODKOPÁVKY A PROKOPÁVKY OBECNÉ TŘ. I, ODVOZ DO 16KM</t>
  </si>
  <si>
    <t>odkop za obrubou pro zatravnění tl.100mm 0,1*41,3=4,130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</si>
  <si>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</si>
  <si>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</si>
  <si>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12922</t>
  </si>
  <si>
    <t>ČIŠTĚNÍ KRAJNIC OD NÁNOSU TL. DO 100MM</t>
  </si>
  <si>
    <t>M2</t>
  </si>
  <si>
    <t>stržení stávající krajnice tl.90mm 275,5=275,500 [A] 
stržení stávající krajnice před frézováním tl.70mm 275,5=275,500 [B] 
Celkem: A+B=551,000 [C]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</si>
  <si>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</si>
  <si>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13</t>
  </si>
  <si>
    <t>17120</t>
  </si>
  <si>
    <t>ULOŽENÍ SYPANINY DO NÁSYPŮ A NA SKLÁDKY BEZ ZHUTNĚNÍ</t>
  </si>
  <si>
    <t>dle pol. 122737 4,130=4,130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</si>
  <si>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</si>
  <si>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</si>
  <si>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</si>
  <si>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 za obrubou - včetně dodání vhodné zeminy 0,1*48,3=4,830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</si>
  <si>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</si>
  <si>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</si>
  <si>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</si>
  <si>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spotřeba 0,04 kg/m2 16,5=16,500 [A]</t>
  </si>
  <si>
    <t>Zahrnuje dodání předepsané travní směsi, její výsev na ornici, zalévání, první pokosení, to vše bez ohledu na sklon terénu</t>
  </si>
  <si>
    <t>35</t>
  </si>
  <si>
    <t>132737</t>
  </si>
  <si>
    <t>HLOUBENÍ RÝH ŠÍŘ DO 2M PAŽ I NEPAŽ TŘ. I, ODVOZ DO 16KM</t>
  </si>
  <si>
    <t>vytvoření rýhy pro uložení nových obrub s patkou a podkladní vrstvou; viz vzorový řez</t>
  </si>
  <si>
    <t>48,4*0,07=3,388 [A] 
38,2*0,07=2,674 [B] 
Celkem: A+B=6,062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</si>
  <si>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</si>
  <si>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37</t>
  </si>
  <si>
    <t>dle pol. 132737 6,062=6,062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</si>
  <si>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</si>
  <si>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Vodorovné konstrukce</t>
  </si>
  <si>
    <t>16</t>
  </si>
  <si>
    <t>465923</t>
  </si>
  <si>
    <t>PŘEDLÁŽDĚNÍ DLAŽBY Z BETON DLAŽDIC</t>
  </si>
  <si>
    <t>včetně  lože DK 4/8 tl.40mm 
výměra dle Microstation</t>
  </si>
  <si>
    <t>v místech napojení 25=25,000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</si>
  <si>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</si>
  <si>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36</t>
  </si>
  <si>
    <t>45152</t>
  </si>
  <si>
    <t>PODKLADNÍ A VÝPLŇOVÉ VRSTVY Z KAMENIVA DRCENÉHO</t>
  </si>
  <si>
    <t>Doplnění ŠD 0/32  při předláždění</t>
  </si>
  <si>
    <t>25*0,15=3,750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</si>
  <si>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</si>
  <si>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</si>
  <si>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17</t>
  </si>
  <si>
    <t>56145</t>
  </si>
  <si>
    <t>KAMENIVO ZPEVNĚNÉ CEMENTEM TL. DO 250MM</t>
  </si>
  <si>
    <t>SC C 8/10  tl.210mm 32,54=32,540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</si>
  <si>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</si>
  <si>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56332</t>
  </si>
  <si>
    <t>VOZOVKOVÉ VRSTVY ZE ŠTĚRKODRTI TL. DO 100MM</t>
  </si>
  <si>
    <t>ŠD 0/32 tl. 100mm (162,7*0,4)+(48,3*0,25)=77,155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</si>
  <si>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</si>
  <si>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</si>
  <si>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56962</t>
  </si>
  <si>
    <t>ZPEVNĚNÍ KRAJNIC Z RECYKLOVANÉHO MATERIÁLU TL DO 100MM</t>
  </si>
  <si>
    <t>Rmat bude využit z frézování (pol.11372) 27,55m3  
výměra dle Microstation</t>
  </si>
  <si>
    <t>nová krajnice tl.100mm 275,5=275,500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</si>
  <si>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</si>
  <si>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20</t>
  </si>
  <si>
    <t>572213</t>
  </si>
  <si>
    <t>SPOJOVACÍ POSTŘIK Z EMULZE DO 0,5KG/M2</t>
  </si>
  <si>
    <t>0,3 kg / m2 2985=2 985,000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</si>
  <si>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</si>
  <si>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21</t>
  </si>
  <si>
    <t>572111</t>
  </si>
  <si>
    <t>INFILTRAČNÍ POSTŘIK ASFALTOVÝ DO 0,5KG/M2</t>
  </si>
  <si>
    <t>0,4 kg / m2 2985+(0,1*520)=3 037,000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</si>
  <si>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</si>
  <si>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22</t>
  </si>
  <si>
    <t>574A34</t>
  </si>
  <si>
    <t>ASFALTOVÝ BETON PRO OBRUSNÉ VRSTVY ACO 11+, 11S TL. 40MM</t>
  </si>
  <si>
    <t>ACO 11+ 2985=2 985,000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</si>
  <si>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</si>
  <si>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</si>
  <si>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574C46</t>
  </si>
  <si>
    <t>ASFALTOVÝ BETON PRO LOŽNÍ VRSTVY ACL 16+, 16S TL. 50MM</t>
  </si>
  <si>
    <t>ACL 16+  2985+(0,1*520)=3 037,000 [A]</t>
  </si>
  <si>
    <t>24</t>
  </si>
  <si>
    <t>582612</t>
  </si>
  <si>
    <t>KRYTY Z BETON DLAŽDIC SE ZÁMKEM ŠEDÝCH TL 80MM DO LOŽE Z KAM</t>
  </si>
  <si>
    <t>doplnění poškozené dlažby při předláždění včetně doplnění podkladních vrstev ŠD do kce a lože DK 4/8 tl.40mm  
výměra dle Microstation</t>
  </si>
  <si>
    <t>doplnění poškozené dlažby při předláždění 15=15,000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</si>
  <si>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</si>
  <si>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25</t>
  </si>
  <si>
    <t>58910</t>
  </si>
  <si>
    <t>VÝPLŇ SPAR ASFALTEM</t>
  </si>
  <si>
    <t>včetně prořezání  
výměra dle Microstation</t>
  </si>
  <si>
    <t>včetně prořezání 7,04+22,18+30,99+14,14+13,66+7,59=95,600 [A] 
podélná pracovní spára 405=405,000 [B] 
Celkem: A+B=500,600 [C]</t>
  </si>
  <si>
    <t>položka zahrnuje:  
- dodávku předepsaného materiálu  
- vyčištění a výplň spar tímto materiálem</t>
  </si>
  <si>
    <t>Potrubí</t>
  </si>
  <si>
    <t>26</t>
  </si>
  <si>
    <t>899</t>
  </si>
  <si>
    <t>DEMONTÁŽ POKLOPŮ</t>
  </si>
  <si>
    <t>KUS</t>
  </si>
  <si>
    <t>včetně odvozu a likvidace v režii zhotovitele</t>
  </si>
  <si>
    <t>výměna poškozených poklopů 2=2,000 [A]</t>
  </si>
  <si>
    <t>- položka výškové úpravy zahrnuje všechny nutné práce a materiály pro zvýšení nebo snížení zařízení (včetně nutné úpravy stávajícího povrchu vozovky nebo chodníku).</t>
  </si>
  <si>
    <t>27</t>
  </si>
  <si>
    <t>89911G</t>
  </si>
  <si>
    <t>LITINOVÝ POKLOP D400</t>
  </si>
  <si>
    <t>Položka zahrnuje dodávku a osazení předepsané mříže včetně rámu</t>
  </si>
  <si>
    <t>28</t>
  </si>
  <si>
    <t>89921</t>
  </si>
  <si>
    <t>VÝŠKOVÁ ÚPRAVA POKLOPŮ</t>
  </si>
  <si>
    <t>poklopy ve vozovce 2+2=4,000 [A]</t>
  </si>
  <si>
    <t>29</t>
  </si>
  <si>
    <t>89922</t>
  </si>
  <si>
    <t>VÝŠKOVÁ ÚPRAVA MŘÍŽÍ</t>
  </si>
  <si>
    <t>výšková úprava DV včetně pročištění 2=2,000 [A]</t>
  </si>
  <si>
    <t>Ostatní konstrukce a práce</t>
  </si>
  <si>
    <t>30</t>
  </si>
  <si>
    <t>915221</t>
  </si>
  <si>
    <t>VODOR DOPRAV ZNAČ PLASTEM STRUKTURÁLNÍ NEHLUČNÉ - DOD A POKLÁDKA</t>
  </si>
  <si>
    <t>V1a ( 0,125) 85,8*0,125=10,725 [A] 
V2b (3/1,5/0,125) 230,7*0,33*0,125=9,516 [B]  
V2b (1,5/1,5/0,25) 54,8*0,5*0,125=3,425 [C] 
V2b (6/3/0,125) 33*0,33*0,125=1,361 [D] 
V2b (1,5/1,5/0,25) 65,2*0,5*0,25=8,150 [E] 
Celkem: A+B+C+D+E=33,177 [F]</t>
  </si>
  <si>
    <t>položka zahrnuje: 
- dodání a pokládku nátěrového materiálu (měří se pouze natíraná plocha) 
- předznačení a reflexní úpravu</t>
  </si>
  <si>
    <t>31</t>
  </si>
  <si>
    <t>917224</t>
  </si>
  <si>
    <t>SILNIČNÍ A CHODNÍKOVÉ OBRUBY Z BETONOVÝCH OBRUBNÍKŮ ŠÍŘ 150MM</t>
  </si>
  <si>
    <t>do bet C 16/20  
stojatá 38,15=38,150 [A] 
snížená 7,15=7,150 [B] 
přechodová 3=3,000 [C] 
Celkem: A+B+C=48,300 [D]</t>
  </si>
  <si>
    <t>Položka zahrnuje:  
dodání a pokládku betonových obrubníků o rozměrech předepsaných zadávací dokumentací  
betonové lože i boční betonovou opěrku.</t>
  </si>
  <si>
    <t>32</t>
  </si>
  <si>
    <t>91772</t>
  </si>
  <si>
    <t>OBRUBA Z DLAŽEBNÍCH KOSTEK DROBNÝCH</t>
  </si>
  <si>
    <t>dvouřádek z žulových kostek 100/100/100 do bet C 16/20 2*162,7=325,400 [A]</t>
  </si>
  <si>
    <t>Položka zahrnuje:  
dodání a pokládku jedné řady dlažebních kostek o rozměrech předepsaných zadávací dokumentací  
betonové lože i boční betonovou opěrku.</t>
  </si>
  <si>
    <t>33</t>
  </si>
  <si>
    <t>919113</t>
  </si>
  <si>
    <t>ŘEZÁNÍ ASFALTOVÉHO KRYTU VOZOVEK TL DO 150MM</t>
  </si>
  <si>
    <t>zařezání asfaltu při odstraňování obrub 162,7=162,700 [A]</t>
  </si>
  <si>
    <t>položka zahrnuje řezání vozovkové vrstvy v předepsané tloušťce, včetně spotřeby vody</t>
  </si>
  <si>
    <t>34</t>
  </si>
  <si>
    <t>93818</t>
  </si>
  <si>
    <t>OČIŠTĚNÍ ASFALT VOZOVEK ZAMETENÍM</t>
  </si>
  <si>
    <t>výměra dle Microstation, včetně odvozu a likvidace v režii zhotovitele</t>
  </si>
  <si>
    <t>2985=2 985,000 [A]</t>
  </si>
  <si>
    <t>položka zahrnuje očištění předepsaným způsobem včetně odklizení vzniklého odpadu</t>
  </si>
  <si>
    <t>SO 181</t>
  </si>
  <si>
    <t>Dopravně inženýrská opatření</t>
  </si>
  <si>
    <t>02710</t>
  </si>
  <si>
    <t>POMOC PRÁCE ZŘÍZ NEBO ZAJIŠŤ OBJÍŽĎKY A PŘÍSTUP CESTY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</si>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</sst>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64</v>
      </c>
      <c s="23" t="s">
        <v>65</v>
      </c>
      <c s="18" t="s">
        <v>54</v>
      </c>
      <c s="24" t="s">
        <v>66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67</v>
      </c>
      <c s="23" t="s">
        <v>68</v>
      </c>
      <c s="18" t="s">
        <v>54</v>
      </c>
      <c s="24" t="s">
        <v>69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70</v>
      </c>
      <c s="23" t="s">
        <v>71</v>
      </c>
      <c s="18" t="s">
        <v>54</v>
      </c>
      <c s="24" t="s">
        <v>72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73</v>
      </c>
      <c s="23" t="s">
        <v>74</v>
      </c>
      <c s="18" t="s">
        <v>54</v>
      </c>
      <c s="24" t="s">
        <v>75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0+O8+O21+O78+O87+O124+O141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76</v>
      </c>
      <c s="32">
        <f>0+I8+I21+I78+I87+I124+I141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76</v>
      </c>
      <c s="5"/>
      <c s="14" t="s">
        <v>77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78</v>
      </c>
      <c s="18" t="s">
        <v>22</v>
      </c>
      <c s="24" t="s">
        <v>79</v>
      </c>
      <c s="25" t="s">
        <v>80</v>
      </c>
      <c s="26">
        <v>108.544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81</v>
      </c>
    </row>
    <row r="11" spans="1:5" ht="51">
      <c r="A11" s="30" t="s">
        <v>45</v>
      </c>
      <c r="E11" s="31" t="s">
        <v>82</v>
      </c>
    </row>
    <row r="12" spans="1:5" ht="25.5">
      <c r="A12" t="s">
        <v>46</v>
      </c>
      <c r="E12" s="29" t="s">
        <v>83</v>
      </c>
    </row>
    <row r="13" spans="1:16" ht="12.75">
      <c r="A13" s="18" t="s">
        <v>38</v>
      </c>
      <c s="23" t="s">
        <v>16</v>
      </c>
      <c s="23" t="s">
        <v>78</v>
      </c>
      <c s="18" t="s">
        <v>16</v>
      </c>
      <c s="24" t="s">
        <v>79</v>
      </c>
      <c s="25" t="s">
        <v>80</v>
      </c>
      <c s="26">
        <v>14.315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84</v>
      </c>
    </row>
    <row r="15" spans="1:5" ht="38.25">
      <c r="A15" s="30" t="s">
        <v>45</v>
      </c>
      <c r="E15" s="31" t="s">
        <v>85</v>
      </c>
    </row>
    <row r="16" spans="1:5" ht="25.5">
      <c r="A16" t="s">
        <v>46</v>
      </c>
      <c r="E16" s="29" t="s">
        <v>83</v>
      </c>
    </row>
    <row r="17" spans="1:16" ht="12.75">
      <c r="A17" s="18" t="s">
        <v>38</v>
      </c>
      <c s="23" t="s">
        <v>15</v>
      </c>
      <c s="23" t="s">
        <v>78</v>
      </c>
      <c s="18" t="s">
        <v>15</v>
      </c>
      <c s="24" t="s">
        <v>79</v>
      </c>
      <c s="25" t="s">
        <v>80</v>
      </c>
      <c s="26">
        <v>62.794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86</v>
      </c>
    </row>
    <row r="19" spans="1:5" ht="12.75">
      <c r="A19" s="30" t="s">
        <v>45</v>
      </c>
      <c r="E19" s="31" t="s">
        <v>87</v>
      </c>
    </row>
    <row r="20" spans="1:5" ht="25.5">
      <c r="A20" t="s">
        <v>46</v>
      </c>
      <c r="E20" s="29" t="s">
        <v>83</v>
      </c>
    </row>
    <row r="21" spans="1:18" ht="12.75" customHeight="1">
      <c r="A21" s="5" t="s">
        <v>36</v>
      </c>
      <c s="5"/>
      <c s="35" t="s">
        <v>22</v>
      </c>
      <c s="5"/>
      <c s="21" t="s">
        <v>88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25.5">
      <c r="A22" s="18" t="s">
        <v>38</v>
      </c>
      <c s="23" t="s">
        <v>26</v>
      </c>
      <c s="23" t="s">
        <v>89</v>
      </c>
      <c s="18" t="s">
        <v>40</v>
      </c>
      <c s="24" t="s">
        <v>90</v>
      </c>
      <c s="25" t="s">
        <v>91</v>
      </c>
      <c s="26">
        <v>26.164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92</v>
      </c>
    </row>
    <row r="24" spans="1:5" ht="25.5">
      <c r="A24" s="30" t="s">
        <v>45</v>
      </c>
      <c r="E24" s="31" t="s">
        <v>93</v>
      </c>
    </row>
    <row r="25" spans="1:5" ht="63.75">
      <c r="A25" t="s">
        <v>46</v>
      </c>
      <c r="E25" s="29" t="s">
        <v>94</v>
      </c>
    </row>
    <row r="26" spans="1:16" ht="25.5">
      <c r="A26" s="18" t="s">
        <v>38</v>
      </c>
      <c s="23" t="s">
        <v>28</v>
      </c>
      <c s="23" t="s">
        <v>95</v>
      </c>
      <c s="18" t="s">
        <v>40</v>
      </c>
      <c s="24" t="s">
        <v>96</v>
      </c>
      <c s="25" t="s">
        <v>97</v>
      </c>
      <c s="26">
        <v>48.4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98</v>
      </c>
    </row>
    <row r="28" spans="1:5" ht="12.75">
      <c r="A28" s="30" t="s">
        <v>45</v>
      </c>
      <c r="E28" s="31" t="s">
        <v>99</v>
      </c>
    </row>
    <row r="29" spans="1:5" ht="63.75">
      <c r="A29" t="s">
        <v>46</v>
      </c>
      <c r="E29" s="29" t="s">
        <v>94</v>
      </c>
    </row>
    <row r="30" spans="1:16" ht="25.5">
      <c r="A30" s="18" t="s">
        <v>38</v>
      </c>
      <c s="23" t="s">
        <v>30</v>
      </c>
      <c s="23" t="s">
        <v>100</v>
      </c>
      <c s="18" t="s">
        <v>40</v>
      </c>
      <c s="24" t="s">
        <v>101</v>
      </c>
      <c s="25" t="s">
        <v>102</v>
      </c>
      <c s="26">
        <v>109.142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92</v>
      </c>
    </row>
    <row r="32" spans="1:5" ht="12.75">
      <c r="A32" s="30" t="s">
        <v>45</v>
      </c>
      <c r="E32" s="31" t="s">
        <v>103</v>
      </c>
    </row>
    <row r="33" spans="1:5" ht="25.5">
      <c r="A33" t="s">
        <v>46</v>
      </c>
      <c r="E33" s="29" t="s">
        <v>104</v>
      </c>
    </row>
    <row r="34" spans="1:16" ht="12.75">
      <c r="A34" s="18" t="s">
        <v>38</v>
      </c>
      <c s="23" t="s">
        <v>105</v>
      </c>
      <c s="23" t="s">
        <v>106</v>
      </c>
      <c s="18" t="s">
        <v>40</v>
      </c>
      <c s="24" t="s">
        <v>107</v>
      </c>
      <c s="25" t="s">
        <v>97</v>
      </c>
      <c s="26">
        <v>38.2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98</v>
      </c>
    </row>
    <row r="36" spans="1:5" ht="12.75">
      <c r="A36" s="30" t="s">
        <v>45</v>
      </c>
      <c r="E36" s="31" t="s">
        <v>108</v>
      </c>
    </row>
    <row r="37" spans="1:5" ht="63.75">
      <c r="A37" t="s">
        <v>46</v>
      </c>
      <c r="E37" s="29" t="s">
        <v>94</v>
      </c>
    </row>
    <row r="38" spans="1:16" ht="12.75">
      <c r="A38" s="18" t="s">
        <v>38</v>
      </c>
      <c s="23" t="s">
        <v>64</v>
      </c>
      <c s="23" t="s">
        <v>109</v>
      </c>
      <c s="18" t="s">
        <v>40</v>
      </c>
      <c s="24" t="s">
        <v>110</v>
      </c>
      <c s="25" t="s">
        <v>102</v>
      </c>
      <c s="26">
        <v>48.323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92</v>
      </c>
    </row>
    <row r="40" spans="1:5" ht="12.75">
      <c r="A40" s="30" t="s">
        <v>45</v>
      </c>
      <c r="E40" s="31" t="s">
        <v>111</v>
      </c>
    </row>
    <row r="41" spans="1:5" ht="25.5">
      <c r="A41" t="s">
        <v>46</v>
      </c>
      <c r="E41" s="29" t="s">
        <v>104</v>
      </c>
    </row>
    <row r="42" spans="1:16" ht="12.75">
      <c r="A42" s="18" t="s">
        <v>38</v>
      </c>
      <c s="23" t="s">
        <v>33</v>
      </c>
      <c s="23" t="s">
        <v>112</v>
      </c>
      <c s="18" t="s">
        <v>22</v>
      </c>
      <c s="24" t="s">
        <v>113</v>
      </c>
      <c s="25" t="s">
        <v>91</v>
      </c>
      <c s="26">
        <v>241.1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25.5">
      <c r="A43" s="28" t="s">
        <v>43</v>
      </c>
      <c r="E43" s="29" t="s">
        <v>114</v>
      </c>
    </row>
    <row r="44" spans="1:5" ht="38.25">
      <c r="A44" s="30" t="s">
        <v>45</v>
      </c>
      <c r="E44" s="31" t="s">
        <v>115</v>
      </c>
    </row>
    <row r="45" spans="1:5" ht="12.75">
      <c r="A45" t="s">
        <v>46</v>
      </c>
      <c r="E45" s="29" t="s">
        <v>116</v>
      </c>
    </row>
    <row r="46" spans="1:16" ht="12.75">
      <c r="A46" s="18" t="s">
        <v>38</v>
      </c>
      <c s="23" t="s">
        <v>35</v>
      </c>
      <c s="23" t="s">
        <v>112</v>
      </c>
      <c s="18" t="s">
        <v>16</v>
      </c>
      <c s="24" t="s">
        <v>113</v>
      </c>
      <c s="25" t="s">
        <v>91</v>
      </c>
      <c s="26">
        <v>27.55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117</v>
      </c>
    </row>
    <row r="48" spans="1:5" ht="12.75">
      <c r="A48" s="30" t="s">
        <v>45</v>
      </c>
      <c r="E48" s="31" t="s">
        <v>118</v>
      </c>
    </row>
    <row r="49" spans="1:5" ht="25.5">
      <c r="A49" t="s">
        <v>46</v>
      </c>
      <c r="E49" s="29" t="s">
        <v>119</v>
      </c>
    </row>
    <row r="50" spans="1:16" ht="12.75">
      <c r="A50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91</v>
      </c>
      <c s="26">
        <v>4.13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92</v>
      </c>
    </row>
    <row r="52" spans="1:5" ht="12.75">
      <c r="A52" s="30" t="s">
        <v>45</v>
      </c>
      <c r="E52" s="31" t="s">
        <v>123</v>
      </c>
    </row>
    <row r="53" spans="1:5" ht="369.75">
      <c r="A53" t="s">
        <v>46</v>
      </c>
      <c r="E53" s="29" t="s">
        <v>124</v>
      </c>
    </row>
    <row r="54" spans="1:16" ht="12.75">
      <c r="A54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128</v>
      </c>
      <c s="26">
        <v>551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92</v>
      </c>
    </row>
    <row r="56" spans="1:5" ht="38.25">
      <c r="A56" s="30" t="s">
        <v>45</v>
      </c>
      <c r="E56" s="31" t="s">
        <v>129</v>
      </c>
    </row>
    <row r="57" spans="1:5" ht="63.75">
      <c r="A57" t="s">
        <v>46</v>
      </c>
      <c r="E57" s="29" t="s">
        <v>130</v>
      </c>
    </row>
    <row r="58" spans="1:16" ht="12.75">
      <c r="A58" s="18" t="s">
        <v>38</v>
      </c>
      <c s="23" t="s">
        <v>131</v>
      </c>
      <c s="23" t="s">
        <v>132</v>
      </c>
      <c s="18" t="s">
        <v>22</v>
      </c>
      <c s="24" t="s">
        <v>133</v>
      </c>
      <c s="25" t="s">
        <v>91</v>
      </c>
      <c s="26">
        <v>4.13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134</v>
      </c>
    </row>
    <row r="61" spans="1:5" ht="191.25">
      <c r="A61" t="s">
        <v>46</v>
      </c>
      <c r="E61" s="29" t="s">
        <v>135</v>
      </c>
    </row>
    <row r="62" spans="1:16" ht="12.75">
      <c r="A62" s="18" t="s">
        <v>38</v>
      </c>
      <c s="23" t="s">
        <v>67</v>
      </c>
      <c s="23" t="s">
        <v>136</v>
      </c>
      <c s="18" t="s">
        <v>40</v>
      </c>
      <c s="24" t="s">
        <v>137</v>
      </c>
      <c s="25" t="s">
        <v>91</v>
      </c>
      <c s="26">
        <v>4.83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92</v>
      </c>
    </row>
    <row r="64" spans="1:5" ht="12.75">
      <c r="A64" s="30" t="s">
        <v>45</v>
      </c>
      <c r="E64" s="31" t="s">
        <v>138</v>
      </c>
    </row>
    <row r="65" spans="1:5" ht="229.5">
      <c r="A65" t="s">
        <v>46</v>
      </c>
      <c r="E65" s="29" t="s">
        <v>139</v>
      </c>
    </row>
    <row r="66" spans="1:16" ht="12.75">
      <c r="A66" s="18" t="s">
        <v>38</v>
      </c>
      <c s="23" t="s">
        <v>70</v>
      </c>
      <c s="23" t="s">
        <v>140</v>
      </c>
      <c s="18" t="s">
        <v>40</v>
      </c>
      <c s="24" t="s">
        <v>141</v>
      </c>
      <c s="25" t="s">
        <v>128</v>
      </c>
      <c s="26">
        <v>16.5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92</v>
      </c>
    </row>
    <row r="68" spans="1:5" ht="12.75">
      <c r="A68" s="30" t="s">
        <v>45</v>
      </c>
      <c r="E68" s="31" t="s">
        <v>142</v>
      </c>
    </row>
    <row r="69" spans="1:5" ht="25.5">
      <c r="A69" t="s">
        <v>46</v>
      </c>
      <c r="E69" s="29" t="s">
        <v>143</v>
      </c>
    </row>
    <row r="70" spans="1:16" ht="12.75">
      <c r="A70" s="18" t="s">
        <v>38</v>
      </c>
      <c s="23" t="s">
        <v>144</v>
      </c>
      <c s="23" t="s">
        <v>145</v>
      </c>
      <c s="18" t="s">
        <v>40</v>
      </c>
      <c s="24" t="s">
        <v>146</v>
      </c>
      <c s="25" t="s">
        <v>91</v>
      </c>
      <c s="26">
        <v>6.062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147</v>
      </c>
    </row>
    <row r="72" spans="1:5" ht="38.25">
      <c r="A72" s="30" t="s">
        <v>45</v>
      </c>
      <c r="E72" s="31" t="s">
        <v>148</v>
      </c>
    </row>
    <row r="73" spans="1:5" ht="318.75">
      <c r="A73" t="s">
        <v>46</v>
      </c>
      <c r="E73" s="29" t="s">
        <v>149</v>
      </c>
    </row>
    <row r="74" spans="1:16" ht="12.75">
      <c r="A74" s="18" t="s">
        <v>38</v>
      </c>
      <c s="23" t="s">
        <v>150</v>
      </c>
      <c s="23" t="s">
        <v>132</v>
      </c>
      <c s="18" t="s">
        <v>16</v>
      </c>
      <c s="24" t="s">
        <v>133</v>
      </c>
      <c s="25" t="s">
        <v>91</v>
      </c>
      <c s="26">
        <v>6.062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40</v>
      </c>
    </row>
    <row r="76" spans="1:5" ht="12.75">
      <c r="A76" s="30" t="s">
        <v>45</v>
      </c>
      <c r="E76" s="31" t="s">
        <v>151</v>
      </c>
    </row>
    <row r="77" spans="1:5" ht="191.25">
      <c r="A77" t="s">
        <v>46</v>
      </c>
      <c r="E77" s="29" t="s">
        <v>152</v>
      </c>
    </row>
    <row r="78" spans="1:18" ht="12.75" customHeight="1">
      <c r="A78" s="5" t="s">
        <v>36</v>
      </c>
      <c s="5"/>
      <c s="35" t="s">
        <v>26</v>
      </c>
      <c s="5"/>
      <c s="21" t="s">
        <v>153</v>
      </c>
      <c s="5"/>
      <c s="5"/>
      <c s="5"/>
      <c s="36">
        <f>0+Q78</f>
      </c>
      <c r="O78">
        <f>0+R78</f>
      </c>
      <c r="Q78">
        <f>0+I79+I83</f>
      </c>
      <c>
        <f>0+O79+O83</f>
      </c>
    </row>
    <row r="79" spans="1:16" ht="12.75">
      <c r="A79" s="18" t="s">
        <v>38</v>
      </c>
      <c s="23" t="s">
        <v>154</v>
      </c>
      <c s="23" t="s">
        <v>155</v>
      </c>
      <c s="18" t="s">
        <v>40</v>
      </c>
      <c s="24" t="s">
        <v>156</v>
      </c>
      <c s="25" t="s">
        <v>128</v>
      </c>
      <c s="26">
        <v>25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157</v>
      </c>
    </row>
    <row r="81" spans="1:5" ht="12.75">
      <c r="A81" s="30" t="s">
        <v>45</v>
      </c>
      <c r="E81" s="31" t="s">
        <v>158</v>
      </c>
    </row>
    <row r="82" spans="1:5" ht="102">
      <c r="A82" t="s">
        <v>46</v>
      </c>
      <c r="E82" s="29" t="s">
        <v>159</v>
      </c>
    </row>
    <row r="83" spans="1:16" ht="12.75">
      <c r="A83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91</v>
      </c>
      <c s="26">
        <v>3.75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163</v>
      </c>
    </row>
    <row r="85" spans="1:5" ht="12.75">
      <c r="A85" s="30" t="s">
        <v>45</v>
      </c>
      <c r="E85" s="31" t="s">
        <v>164</v>
      </c>
    </row>
    <row r="86" spans="1:5" ht="38.25">
      <c r="A86" t="s">
        <v>46</v>
      </c>
      <c r="E86" s="29" t="s">
        <v>165</v>
      </c>
    </row>
    <row r="87" spans="1:18" ht="12.75" customHeight="1">
      <c r="A87" s="5" t="s">
        <v>36</v>
      </c>
      <c s="5"/>
      <c s="35" t="s">
        <v>28</v>
      </c>
      <c s="5"/>
      <c s="21" t="s">
        <v>166</v>
      </c>
      <c s="5"/>
      <c s="5"/>
      <c s="5"/>
      <c s="36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18" t="s">
        <v>38</v>
      </c>
      <c s="23" t="s">
        <v>167</v>
      </c>
      <c s="23" t="s">
        <v>168</v>
      </c>
      <c s="18" t="s">
        <v>40</v>
      </c>
      <c s="24" t="s">
        <v>169</v>
      </c>
      <c s="25" t="s">
        <v>128</v>
      </c>
      <c s="26">
        <v>32.54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12.75">
      <c r="A89" s="28" t="s">
        <v>43</v>
      </c>
      <c r="E89" s="29" t="s">
        <v>92</v>
      </c>
    </row>
    <row r="90" spans="1:5" ht="12.75">
      <c r="A90" s="30" t="s">
        <v>45</v>
      </c>
      <c r="E90" s="31" t="s">
        <v>170</v>
      </c>
    </row>
    <row r="91" spans="1:5" ht="127.5">
      <c r="A91" t="s">
        <v>46</v>
      </c>
      <c r="E91" s="29" t="s">
        <v>171</v>
      </c>
    </row>
    <row r="92" spans="1:16" ht="12.75">
      <c r="A92" s="18" t="s">
        <v>38</v>
      </c>
      <c s="23" t="s">
        <v>73</v>
      </c>
      <c s="23" t="s">
        <v>172</v>
      </c>
      <c s="18" t="s">
        <v>40</v>
      </c>
      <c s="24" t="s">
        <v>173</v>
      </c>
      <c s="25" t="s">
        <v>128</v>
      </c>
      <c s="26">
        <v>77.155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40</v>
      </c>
    </row>
    <row r="94" spans="1:5" ht="12.75">
      <c r="A94" s="30" t="s">
        <v>45</v>
      </c>
      <c r="E94" s="31" t="s">
        <v>174</v>
      </c>
    </row>
    <row r="95" spans="1:5" ht="51">
      <c r="A95" t="s">
        <v>46</v>
      </c>
      <c r="E95" s="29" t="s">
        <v>175</v>
      </c>
    </row>
    <row r="96" spans="1:16" ht="12.75">
      <c r="A96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128</v>
      </c>
      <c s="26">
        <v>275.5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179</v>
      </c>
    </row>
    <row r="98" spans="1:5" ht="12.75">
      <c r="A98" s="30" t="s">
        <v>45</v>
      </c>
      <c r="E98" s="31" t="s">
        <v>180</v>
      </c>
    </row>
    <row r="99" spans="1:5" ht="102">
      <c r="A99" t="s">
        <v>46</v>
      </c>
      <c r="E99" s="29" t="s">
        <v>181</v>
      </c>
    </row>
    <row r="100" spans="1:16" ht="12.75">
      <c r="A100" s="18" t="s">
        <v>38</v>
      </c>
      <c s="23" t="s">
        <v>182</v>
      </c>
      <c s="23" t="s">
        <v>183</v>
      </c>
      <c s="18" t="s">
        <v>40</v>
      </c>
      <c s="24" t="s">
        <v>184</v>
      </c>
      <c s="25" t="s">
        <v>128</v>
      </c>
      <c s="26">
        <v>2985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12.75">
      <c r="A101" s="28" t="s">
        <v>43</v>
      </c>
      <c r="E101" s="29" t="s">
        <v>92</v>
      </c>
    </row>
    <row r="102" spans="1:5" ht="12.75">
      <c r="A102" s="30" t="s">
        <v>45</v>
      </c>
      <c r="E102" s="31" t="s">
        <v>185</v>
      </c>
    </row>
    <row r="103" spans="1:5" ht="51">
      <c r="A103" t="s">
        <v>46</v>
      </c>
      <c r="E103" s="29" t="s">
        <v>186</v>
      </c>
    </row>
    <row r="104" spans="1:16" ht="12.75">
      <c r="A104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128</v>
      </c>
      <c s="26">
        <v>3037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92</v>
      </c>
    </row>
    <row r="106" spans="1:5" ht="12.75">
      <c r="A106" s="30" t="s">
        <v>45</v>
      </c>
      <c r="E106" s="31" t="s">
        <v>190</v>
      </c>
    </row>
    <row r="107" spans="1:5" ht="51">
      <c r="A107" t="s">
        <v>46</v>
      </c>
      <c r="E107" s="29" t="s">
        <v>191</v>
      </c>
    </row>
    <row r="108" spans="1:16" ht="12.75">
      <c r="A108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128</v>
      </c>
      <c s="26">
        <v>2985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92</v>
      </c>
    </row>
    <row r="110" spans="1:5" ht="12.75">
      <c r="A110" s="30" t="s">
        <v>45</v>
      </c>
      <c r="E110" s="31" t="s">
        <v>195</v>
      </c>
    </row>
    <row r="111" spans="1:5" ht="140.25">
      <c r="A111" t="s">
        <v>46</v>
      </c>
      <c r="E111" s="29" t="s">
        <v>196</v>
      </c>
    </row>
    <row r="112" spans="1:16" ht="12.75">
      <c r="A112" s="18" t="s">
        <v>38</v>
      </c>
      <c s="23" t="s">
        <v>197</v>
      </c>
      <c s="23" t="s">
        <v>198</v>
      </c>
      <c s="18" t="s">
        <v>40</v>
      </c>
      <c s="24" t="s">
        <v>199</v>
      </c>
      <c s="25" t="s">
        <v>128</v>
      </c>
      <c s="26">
        <v>3037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92</v>
      </c>
    </row>
    <row r="114" spans="1:5" ht="12.75">
      <c r="A114" s="30" t="s">
        <v>45</v>
      </c>
      <c r="E114" s="31" t="s">
        <v>200</v>
      </c>
    </row>
    <row r="115" spans="1:5" ht="140.25">
      <c r="A115" t="s">
        <v>46</v>
      </c>
      <c r="E115" s="29" t="s">
        <v>196</v>
      </c>
    </row>
    <row r="116" spans="1:16" ht="12.75">
      <c r="A116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128</v>
      </c>
      <c s="26">
        <v>15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38.25">
      <c r="A117" s="28" t="s">
        <v>43</v>
      </c>
      <c r="E117" s="29" t="s">
        <v>204</v>
      </c>
    </row>
    <row r="118" spans="1:5" ht="12.75">
      <c r="A118" s="30" t="s">
        <v>45</v>
      </c>
      <c r="E118" s="31" t="s">
        <v>205</v>
      </c>
    </row>
    <row r="119" spans="1:5" ht="153">
      <c r="A119" t="s">
        <v>46</v>
      </c>
      <c r="E119" s="29" t="s">
        <v>206</v>
      </c>
    </row>
    <row r="120" spans="1:16" ht="12.75">
      <c r="A120" s="18" t="s">
        <v>38</v>
      </c>
      <c s="23" t="s">
        <v>207</v>
      </c>
      <c s="23" t="s">
        <v>208</v>
      </c>
      <c s="18" t="s">
        <v>40</v>
      </c>
      <c s="24" t="s">
        <v>209</v>
      </c>
      <c s="25" t="s">
        <v>97</v>
      </c>
      <c s="26">
        <v>500.6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25.5">
      <c r="A121" s="28" t="s">
        <v>43</v>
      </c>
      <c r="E121" s="29" t="s">
        <v>210</v>
      </c>
    </row>
    <row r="122" spans="1:5" ht="38.25">
      <c r="A122" s="30" t="s">
        <v>45</v>
      </c>
      <c r="E122" s="31" t="s">
        <v>211</v>
      </c>
    </row>
    <row r="123" spans="1:5" ht="38.25">
      <c r="A123" t="s">
        <v>46</v>
      </c>
      <c r="E123" s="29" t="s">
        <v>212</v>
      </c>
    </row>
    <row r="124" spans="1:18" ht="12.75" customHeight="1">
      <c r="A124" s="5" t="s">
        <v>36</v>
      </c>
      <c s="5"/>
      <c s="35" t="s">
        <v>64</v>
      </c>
      <c s="5"/>
      <c s="21" t="s">
        <v>213</v>
      </c>
      <c s="5"/>
      <c s="5"/>
      <c s="5"/>
      <c s="36">
        <f>0+Q124</f>
      </c>
      <c r="O124">
        <f>0+R124</f>
      </c>
      <c r="Q124">
        <f>0+I125+I129+I133+I137</f>
      </c>
      <c>
        <f>0+O125+O129+O133+O137</f>
      </c>
    </row>
    <row r="125" spans="1:16" ht="12.75">
      <c r="A125" s="18" t="s">
        <v>38</v>
      </c>
      <c s="23" t="s">
        <v>214</v>
      </c>
      <c s="23" t="s">
        <v>215</v>
      </c>
      <c s="18" t="s">
        <v>54</v>
      </c>
      <c s="24" t="s">
        <v>216</v>
      </c>
      <c s="25" t="s">
        <v>217</v>
      </c>
      <c s="26">
        <v>2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218</v>
      </c>
    </row>
    <row r="127" spans="1:5" ht="12.75">
      <c r="A127" s="30" t="s">
        <v>45</v>
      </c>
      <c r="E127" s="31" t="s">
        <v>219</v>
      </c>
    </row>
    <row r="128" spans="1:5" ht="25.5">
      <c r="A128" t="s">
        <v>46</v>
      </c>
      <c r="E128" s="29" t="s">
        <v>220</v>
      </c>
    </row>
    <row r="129" spans="1:16" ht="12.75">
      <c r="A129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217</v>
      </c>
      <c s="26">
        <v>2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40</v>
      </c>
    </row>
    <row r="131" spans="1:5" ht="12.75">
      <c r="A131" s="30" t="s">
        <v>45</v>
      </c>
      <c r="E131" s="31" t="s">
        <v>219</v>
      </c>
    </row>
    <row r="132" spans="1:5" ht="12.75">
      <c r="A132" t="s">
        <v>46</v>
      </c>
      <c r="E132" s="29" t="s">
        <v>224</v>
      </c>
    </row>
    <row r="133" spans="1:16" ht="12.75">
      <c r="A133" s="18" t="s">
        <v>38</v>
      </c>
      <c s="23" t="s">
        <v>225</v>
      </c>
      <c s="23" t="s">
        <v>226</v>
      </c>
      <c s="18" t="s">
        <v>40</v>
      </c>
      <c s="24" t="s">
        <v>227</v>
      </c>
      <c s="25" t="s">
        <v>217</v>
      </c>
      <c s="26">
        <v>4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40</v>
      </c>
    </row>
    <row r="135" spans="1:5" ht="12.75">
      <c r="A135" s="30" t="s">
        <v>45</v>
      </c>
      <c r="E135" s="31" t="s">
        <v>228</v>
      </c>
    </row>
    <row r="136" spans="1:5" ht="25.5">
      <c r="A136" t="s">
        <v>46</v>
      </c>
      <c r="E136" s="29" t="s">
        <v>220</v>
      </c>
    </row>
    <row r="137" spans="1:16" ht="12.75">
      <c r="A137" s="18" t="s">
        <v>38</v>
      </c>
      <c s="23" t="s">
        <v>229</v>
      </c>
      <c s="23" t="s">
        <v>230</v>
      </c>
      <c s="18" t="s">
        <v>40</v>
      </c>
      <c s="24" t="s">
        <v>231</v>
      </c>
      <c s="25" t="s">
        <v>217</v>
      </c>
      <c s="26">
        <v>2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40</v>
      </c>
    </row>
    <row r="139" spans="1:5" ht="12.75">
      <c r="A139" s="30" t="s">
        <v>45</v>
      </c>
      <c r="E139" s="31" t="s">
        <v>232</v>
      </c>
    </row>
    <row r="140" spans="1:5" ht="25.5">
      <c r="A140" t="s">
        <v>46</v>
      </c>
      <c r="E140" s="29" t="s">
        <v>220</v>
      </c>
    </row>
    <row r="141" spans="1:18" ht="12.75" customHeight="1">
      <c r="A141" s="5" t="s">
        <v>36</v>
      </c>
      <c s="5"/>
      <c s="35" t="s">
        <v>33</v>
      </c>
      <c s="5"/>
      <c s="21" t="s">
        <v>233</v>
      </c>
      <c s="5"/>
      <c s="5"/>
      <c s="5"/>
      <c s="36">
        <f>0+Q141</f>
      </c>
      <c r="O141">
        <f>0+R141</f>
      </c>
      <c r="Q141">
        <f>0+I142+I146+I150+I154+I158</f>
      </c>
      <c>
        <f>0+O142+O146+O150+O154+O158</f>
      </c>
    </row>
    <row r="142" spans="1:16" ht="25.5">
      <c r="A142" s="18" t="s">
        <v>38</v>
      </c>
      <c s="23" t="s">
        <v>234</v>
      </c>
      <c s="23" t="s">
        <v>235</v>
      </c>
      <c s="18" t="s">
        <v>40</v>
      </c>
      <c s="24" t="s">
        <v>236</v>
      </c>
      <c s="25" t="s">
        <v>128</v>
      </c>
      <c s="26">
        <v>33.177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92</v>
      </c>
    </row>
    <row r="144" spans="1:5" ht="76.5">
      <c r="A144" s="30" t="s">
        <v>45</v>
      </c>
      <c r="E144" s="31" t="s">
        <v>237</v>
      </c>
    </row>
    <row r="145" spans="1:5" ht="38.25">
      <c r="A145" t="s">
        <v>46</v>
      </c>
      <c r="E145" s="29" t="s">
        <v>238</v>
      </c>
    </row>
    <row r="146" spans="1:16" ht="12.75">
      <c r="A146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97</v>
      </c>
      <c s="26">
        <v>48.3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92</v>
      </c>
    </row>
    <row r="148" spans="1:5" ht="63.75">
      <c r="A148" s="30" t="s">
        <v>45</v>
      </c>
      <c r="E148" s="31" t="s">
        <v>242</v>
      </c>
    </row>
    <row r="149" spans="1:5" ht="51">
      <c r="A149" t="s">
        <v>46</v>
      </c>
      <c r="E149" s="29" t="s">
        <v>243</v>
      </c>
    </row>
    <row r="150" spans="1:16" ht="12.75">
      <c r="A150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97</v>
      </c>
      <c s="26">
        <v>325.4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12.75">
      <c r="A151" s="28" t="s">
        <v>43</v>
      </c>
      <c r="E151" s="29" t="s">
        <v>92</v>
      </c>
    </row>
    <row r="152" spans="1:5" ht="12.75">
      <c r="A152" s="30" t="s">
        <v>45</v>
      </c>
      <c r="E152" s="31" t="s">
        <v>247</v>
      </c>
    </row>
    <row r="153" spans="1:5" ht="51">
      <c r="A153" t="s">
        <v>46</v>
      </c>
      <c r="E153" s="29" t="s">
        <v>248</v>
      </c>
    </row>
    <row r="154" spans="1:16" ht="12.75">
      <c r="A154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97</v>
      </c>
      <c s="26">
        <v>162.7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92</v>
      </c>
    </row>
    <row r="156" spans="1:5" ht="12.75">
      <c r="A156" s="30" t="s">
        <v>45</v>
      </c>
      <c r="E156" s="31" t="s">
        <v>252</v>
      </c>
    </row>
    <row r="157" spans="1:5" ht="25.5">
      <c r="A157" t="s">
        <v>46</v>
      </c>
      <c r="E157" s="29" t="s">
        <v>253</v>
      </c>
    </row>
    <row r="158" spans="1:16" ht="12.75">
      <c r="A158" s="18" t="s">
        <v>38</v>
      </c>
      <c s="23" t="s">
        <v>254</v>
      </c>
      <c s="23" t="s">
        <v>255</v>
      </c>
      <c s="18" t="s">
        <v>40</v>
      </c>
      <c s="24" t="s">
        <v>256</v>
      </c>
      <c s="25" t="s">
        <v>128</v>
      </c>
      <c s="26">
        <v>2985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257</v>
      </c>
    </row>
    <row r="160" spans="1:5" ht="12.75">
      <c r="A160" s="30" t="s">
        <v>45</v>
      </c>
      <c r="E160" s="31" t="s">
        <v>258</v>
      </c>
    </row>
    <row r="161" spans="1:5" ht="25.5">
      <c r="A161" t="s">
        <v>46</v>
      </c>
      <c r="E161" s="29" t="s">
        <v>259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260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260</v>
      </c>
      <c s="5"/>
      <c s="14" t="s">
        <v>261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262</v>
      </c>
      <c s="18" t="s">
        <v>40</v>
      </c>
      <c s="24" t="s">
        <v>263</v>
      </c>
      <c s="25" t="s">
        <v>42</v>
      </c>
      <c s="26">
        <v>1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14.75">
      <c r="A10" s="28" t="s">
        <v>43</v>
      </c>
      <c r="E10" s="29" t="s">
        <v>264</v>
      </c>
    </row>
    <row r="11" spans="1:5" ht="12.75">
      <c r="A11" s="30" t="s">
        <v>45</v>
      </c>
      <c r="E11" s="31" t="s">
        <v>40</v>
      </c>
    </row>
    <row r="12" spans="1:5" ht="12.75">
      <c r="A12" t="s">
        <v>46</v>
      </c>
      <c r="E12" s="29" t="s">
        <v>265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